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B32" i="1"/>
  <c r="J31" i="1"/>
  <c r="I31" i="1"/>
  <c r="J30" i="1"/>
  <c r="I30" i="1"/>
  <c r="J29" i="1"/>
  <c r="I29" i="1"/>
  <c r="J28" i="1"/>
  <c r="I28" i="1"/>
  <c r="J27" i="1"/>
  <c r="I27" i="1"/>
  <c r="I32" i="1" s="1"/>
  <c r="H25" i="1"/>
  <c r="G25" i="1"/>
  <c r="F25" i="1"/>
  <c r="E25" i="1"/>
  <c r="D25" i="1"/>
  <c r="B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J25" i="1" s="1"/>
  <c r="I17" i="1"/>
  <c r="I25" i="1" s="1"/>
  <c r="H15" i="1"/>
  <c r="H33" i="1" s="1"/>
  <c r="G15" i="1"/>
  <c r="G33" i="1" s="1"/>
  <c r="G34" i="1" s="1"/>
  <c r="F15" i="1"/>
  <c r="F33" i="1" s="1"/>
  <c r="E15" i="1"/>
  <c r="E33" i="1" s="1"/>
  <c r="E34" i="1" s="1"/>
  <c r="D15" i="1"/>
  <c r="D33" i="1" s="1"/>
  <c r="B15" i="1"/>
  <c r="B33" i="1" s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15" i="1" s="1"/>
  <c r="I6" i="1"/>
  <c r="I15" i="1" l="1"/>
  <c r="J33" i="1"/>
  <c r="J32" i="1"/>
  <c r="I33" i="1"/>
  <c r="F34" i="1"/>
  <c r="H34" i="1"/>
</calcChain>
</file>

<file path=xl/sharedStrings.xml><?xml version="1.0" encoding="utf-8"?>
<sst xmlns="http://schemas.openxmlformats.org/spreadsheetml/2006/main" count="63" uniqueCount="41">
  <si>
    <t>Przedmiot</t>
  </si>
  <si>
    <t>ECTS</t>
  </si>
  <si>
    <t>Forma zal.</t>
  </si>
  <si>
    <t>Godziny ogółem</t>
  </si>
  <si>
    <t>Wykłady</t>
  </si>
  <si>
    <t>Ćw. Aud.</t>
  </si>
  <si>
    <t>Ćw. Lab</t>
  </si>
  <si>
    <t>Ćw. Ter.</t>
  </si>
  <si>
    <t>Wykł. tyg.</t>
  </si>
  <si>
    <t>Ćw. tyg.</t>
  </si>
  <si>
    <t xml:space="preserve">SEMESTR I (letni)  </t>
  </si>
  <si>
    <t>Język obcy specjalistyczny</t>
  </si>
  <si>
    <t>e</t>
  </si>
  <si>
    <t>Preparaty galenowe</t>
  </si>
  <si>
    <t>Uprawy zielarskie pod osłonami /                                  Amatorskie uprawy zielarskie</t>
  </si>
  <si>
    <t>z</t>
  </si>
  <si>
    <t>Techniki in vitro w zielarstwie /                                     Micropropagation of rare medicinal plants</t>
  </si>
  <si>
    <t>Analiza instrumentalna w zielarstwie/ Diagnostyka laboratoryjna w bromatologii</t>
  </si>
  <si>
    <t>Statystyka i doświadczalnictwo</t>
  </si>
  <si>
    <t>Eksperyment w doświadczalnictwie przyrodniczym</t>
  </si>
  <si>
    <t>∑</t>
  </si>
  <si>
    <t xml:space="preserve">SEMESTR II  (zimowy) </t>
  </si>
  <si>
    <t>Fitoterapia stosowana</t>
  </si>
  <si>
    <t>Fitoaromaty</t>
  </si>
  <si>
    <t>Suplementy diety</t>
  </si>
  <si>
    <t>Biooleje/ Grzyby toksynotwórcze</t>
  </si>
  <si>
    <t>Fitokosmetyki/ Receptury kosmetyczne</t>
  </si>
  <si>
    <t>Programy komputerowe w zielarstwie</t>
  </si>
  <si>
    <t xml:space="preserve">Seminarium dyplomowe 1 </t>
  </si>
  <si>
    <t xml:space="preserve">SEMESTR III (letni)  </t>
  </si>
  <si>
    <t>Konfekcjonowanie surowców zielarskich</t>
  </si>
  <si>
    <t>Fitoprodukty w profilaktyce zdrowotnej</t>
  </si>
  <si>
    <t>Tworzenie modeli biznesowych /                                   Marketing i zarzadzanie w zielarstwie (Hum. - Społ.)</t>
  </si>
  <si>
    <t>Seminarium dyplomowe 2</t>
  </si>
  <si>
    <t>Praca dyplomowa i egzamin dyplomowy</t>
  </si>
  <si>
    <t>Ogółem w semestrach 1-3</t>
  </si>
  <si>
    <t>%</t>
  </si>
  <si>
    <t>Sterowane uprawy zielarskie /Rośliny toksyczne i fitotoksyny/ Invasive plants</t>
  </si>
  <si>
    <t>Ogrody terapeutyczne / Zioła we florystyce (Hum. - Społ.)</t>
  </si>
  <si>
    <t>Dzieje upraw roślin leczniczych / Zioła w tradycji ludowej (Hum. - Społ.)</t>
  </si>
  <si>
    <t>Wydział Ogrodnictwa i Architektury Krajobrazu
Kierunek zielarstwo i fitoprodukty, studia stacjonarne drugiego stopnia. Zatwierdzono Uchwałą Rady 
Wydziału dn. 17 maja 2019 roku. Dla naboru 2019/2020 obowiązuje w semestrze I -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</si>
</sst>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sqref="A1:J3"/>
    </sheetView>
  </sheetViews>
  <sheetFormatPr defaultRowHeight="15" x14ac:dyDescent="0.25"/>
  <cols>
    <col min="1" max="1" width="56.85546875" customWidth="1"/>
    <col min="2" max="10" width="5.42578125" customWidth="1"/>
    <col min="254" max="254" width="42.140625" customWidth="1"/>
    <col min="255" max="263" width="5.42578125" customWidth="1"/>
    <col min="510" max="510" width="42.140625" customWidth="1"/>
    <col min="511" max="519" width="5.42578125" customWidth="1"/>
    <col min="766" max="766" width="42.140625" customWidth="1"/>
    <col min="767" max="775" width="5.42578125" customWidth="1"/>
    <col min="1022" max="1022" width="42.140625" customWidth="1"/>
    <col min="1023" max="1031" width="5.42578125" customWidth="1"/>
    <col min="1278" max="1278" width="42.140625" customWidth="1"/>
    <col min="1279" max="1287" width="5.42578125" customWidth="1"/>
    <col min="1534" max="1534" width="42.140625" customWidth="1"/>
    <col min="1535" max="1543" width="5.42578125" customWidth="1"/>
    <col min="1790" max="1790" width="42.140625" customWidth="1"/>
    <col min="1791" max="1799" width="5.42578125" customWidth="1"/>
    <col min="2046" max="2046" width="42.140625" customWidth="1"/>
    <col min="2047" max="2055" width="5.42578125" customWidth="1"/>
    <col min="2302" max="2302" width="42.140625" customWidth="1"/>
    <col min="2303" max="2311" width="5.42578125" customWidth="1"/>
    <col min="2558" max="2558" width="42.140625" customWidth="1"/>
    <col min="2559" max="2567" width="5.42578125" customWidth="1"/>
    <col min="2814" max="2814" width="42.140625" customWidth="1"/>
    <col min="2815" max="2823" width="5.42578125" customWidth="1"/>
    <col min="3070" max="3070" width="42.140625" customWidth="1"/>
    <col min="3071" max="3079" width="5.42578125" customWidth="1"/>
    <col min="3326" max="3326" width="42.140625" customWidth="1"/>
    <col min="3327" max="3335" width="5.42578125" customWidth="1"/>
    <col min="3582" max="3582" width="42.140625" customWidth="1"/>
    <col min="3583" max="3591" width="5.42578125" customWidth="1"/>
    <col min="3838" max="3838" width="42.140625" customWidth="1"/>
    <col min="3839" max="3847" width="5.42578125" customWidth="1"/>
    <col min="4094" max="4094" width="42.140625" customWidth="1"/>
    <col min="4095" max="4103" width="5.42578125" customWidth="1"/>
    <col min="4350" max="4350" width="42.140625" customWidth="1"/>
    <col min="4351" max="4359" width="5.42578125" customWidth="1"/>
    <col min="4606" max="4606" width="42.140625" customWidth="1"/>
    <col min="4607" max="4615" width="5.42578125" customWidth="1"/>
    <col min="4862" max="4862" width="42.140625" customWidth="1"/>
    <col min="4863" max="4871" width="5.42578125" customWidth="1"/>
    <col min="5118" max="5118" width="42.140625" customWidth="1"/>
    <col min="5119" max="5127" width="5.42578125" customWidth="1"/>
    <col min="5374" max="5374" width="42.140625" customWidth="1"/>
    <col min="5375" max="5383" width="5.42578125" customWidth="1"/>
    <col min="5630" max="5630" width="42.140625" customWidth="1"/>
    <col min="5631" max="5639" width="5.42578125" customWidth="1"/>
    <col min="5886" max="5886" width="42.140625" customWidth="1"/>
    <col min="5887" max="5895" width="5.42578125" customWidth="1"/>
    <col min="6142" max="6142" width="42.140625" customWidth="1"/>
    <col min="6143" max="6151" width="5.42578125" customWidth="1"/>
    <col min="6398" max="6398" width="42.140625" customWidth="1"/>
    <col min="6399" max="6407" width="5.42578125" customWidth="1"/>
    <col min="6654" max="6654" width="42.140625" customWidth="1"/>
    <col min="6655" max="6663" width="5.42578125" customWidth="1"/>
    <col min="6910" max="6910" width="42.140625" customWidth="1"/>
    <col min="6911" max="6919" width="5.42578125" customWidth="1"/>
    <col min="7166" max="7166" width="42.140625" customWidth="1"/>
    <col min="7167" max="7175" width="5.42578125" customWidth="1"/>
    <col min="7422" max="7422" width="42.140625" customWidth="1"/>
    <col min="7423" max="7431" width="5.42578125" customWidth="1"/>
    <col min="7678" max="7678" width="42.140625" customWidth="1"/>
    <col min="7679" max="7687" width="5.42578125" customWidth="1"/>
    <col min="7934" max="7934" width="42.140625" customWidth="1"/>
    <col min="7935" max="7943" width="5.42578125" customWidth="1"/>
    <col min="8190" max="8190" width="42.140625" customWidth="1"/>
    <col min="8191" max="8199" width="5.42578125" customWidth="1"/>
    <col min="8446" max="8446" width="42.140625" customWidth="1"/>
    <col min="8447" max="8455" width="5.42578125" customWidth="1"/>
    <col min="8702" max="8702" width="42.140625" customWidth="1"/>
    <col min="8703" max="8711" width="5.42578125" customWidth="1"/>
    <col min="8958" max="8958" width="42.140625" customWidth="1"/>
    <col min="8959" max="8967" width="5.42578125" customWidth="1"/>
    <col min="9214" max="9214" width="42.140625" customWidth="1"/>
    <col min="9215" max="9223" width="5.42578125" customWidth="1"/>
    <col min="9470" max="9470" width="42.140625" customWidth="1"/>
    <col min="9471" max="9479" width="5.42578125" customWidth="1"/>
    <col min="9726" max="9726" width="42.140625" customWidth="1"/>
    <col min="9727" max="9735" width="5.42578125" customWidth="1"/>
    <col min="9982" max="9982" width="42.140625" customWidth="1"/>
    <col min="9983" max="9991" width="5.42578125" customWidth="1"/>
    <col min="10238" max="10238" width="42.140625" customWidth="1"/>
    <col min="10239" max="10247" width="5.42578125" customWidth="1"/>
    <col min="10494" max="10494" width="42.140625" customWidth="1"/>
    <col min="10495" max="10503" width="5.42578125" customWidth="1"/>
    <col min="10750" max="10750" width="42.140625" customWidth="1"/>
    <col min="10751" max="10759" width="5.42578125" customWidth="1"/>
    <col min="11006" max="11006" width="42.140625" customWidth="1"/>
    <col min="11007" max="11015" width="5.42578125" customWidth="1"/>
    <col min="11262" max="11262" width="42.140625" customWidth="1"/>
    <col min="11263" max="11271" width="5.42578125" customWidth="1"/>
    <col min="11518" max="11518" width="42.140625" customWidth="1"/>
    <col min="11519" max="11527" width="5.42578125" customWidth="1"/>
    <col min="11774" max="11774" width="42.140625" customWidth="1"/>
    <col min="11775" max="11783" width="5.42578125" customWidth="1"/>
    <col min="12030" max="12030" width="42.140625" customWidth="1"/>
    <col min="12031" max="12039" width="5.42578125" customWidth="1"/>
    <col min="12286" max="12286" width="42.140625" customWidth="1"/>
    <col min="12287" max="12295" width="5.42578125" customWidth="1"/>
    <col min="12542" max="12542" width="42.140625" customWidth="1"/>
    <col min="12543" max="12551" width="5.42578125" customWidth="1"/>
    <col min="12798" max="12798" width="42.140625" customWidth="1"/>
    <col min="12799" max="12807" width="5.42578125" customWidth="1"/>
    <col min="13054" max="13054" width="42.140625" customWidth="1"/>
    <col min="13055" max="13063" width="5.42578125" customWidth="1"/>
    <col min="13310" max="13310" width="42.140625" customWidth="1"/>
    <col min="13311" max="13319" width="5.42578125" customWidth="1"/>
    <col min="13566" max="13566" width="42.140625" customWidth="1"/>
    <col min="13567" max="13575" width="5.42578125" customWidth="1"/>
    <col min="13822" max="13822" width="42.140625" customWidth="1"/>
    <col min="13823" max="13831" width="5.42578125" customWidth="1"/>
    <col min="14078" max="14078" width="42.140625" customWidth="1"/>
    <col min="14079" max="14087" width="5.42578125" customWidth="1"/>
    <col min="14334" max="14334" width="42.140625" customWidth="1"/>
    <col min="14335" max="14343" width="5.42578125" customWidth="1"/>
    <col min="14590" max="14590" width="42.140625" customWidth="1"/>
    <col min="14591" max="14599" width="5.42578125" customWidth="1"/>
    <col min="14846" max="14846" width="42.140625" customWidth="1"/>
    <col min="14847" max="14855" width="5.42578125" customWidth="1"/>
    <col min="15102" max="15102" width="42.140625" customWidth="1"/>
    <col min="15103" max="15111" width="5.42578125" customWidth="1"/>
    <col min="15358" max="15358" width="42.140625" customWidth="1"/>
    <col min="15359" max="15367" width="5.42578125" customWidth="1"/>
    <col min="15614" max="15614" width="42.140625" customWidth="1"/>
    <col min="15615" max="15623" width="5.42578125" customWidth="1"/>
    <col min="15870" max="15870" width="42.140625" customWidth="1"/>
    <col min="15871" max="15879" width="5.42578125" customWidth="1"/>
    <col min="16126" max="16126" width="42.140625" customWidth="1"/>
    <col min="16127" max="16135" width="5.42578125" customWidth="1"/>
  </cols>
  <sheetData>
    <row r="1" spans="1:10" ht="18.75" customHeight="1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9.7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87" customHeigh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22.5" customHeight="1" x14ac:dyDescent="0.25">
      <c r="A5" s="20" t="s">
        <v>10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 x14ac:dyDescent="0.25">
      <c r="A6" s="10" t="s">
        <v>11</v>
      </c>
      <c r="B6" s="3">
        <v>1</v>
      </c>
      <c r="C6" s="3" t="s">
        <v>12</v>
      </c>
      <c r="D6" s="3">
        <v>15</v>
      </c>
      <c r="E6" s="3">
        <v>0</v>
      </c>
      <c r="F6" s="3">
        <v>0</v>
      </c>
      <c r="G6" s="3">
        <v>15</v>
      </c>
      <c r="H6" s="3">
        <v>0</v>
      </c>
      <c r="I6" s="4">
        <f>E6/15</f>
        <v>0</v>
      </c>
      <c r="J6" s="4">
        <f>(F6+G6+H6)/15</f>
        <v>1</v>
      </c>
    </row>
    <row r="7" spans="1:10" ht="21" customHeight="1" x14ac:dyDescent="0.25">
      <c r="A7" s="10" t="s">
        <v>13</v>
      </c>
      <c r="B7" s="3">
        <v>6</v>
      </c>
      <c r="C7" s="3" t="s">
        <v>12</v>
      </c>
      <c r="D7" s="3">
        <v>55</v>
      </c>
      <c r="E7" s="3">
        <v>15</v>
      </c>
      <c r="F7" s="3">
        <v>15</v>
      </c>
      <c r="G7" s="3">
        <v>25</v>
      </c>
      <c r="H7" s="3">
        <v>0</v>
      </c>
      <c r="I7" s="4">
        <f t="shared" ref="I7:I12" si="0">E7/15</f>
        <v>1</v>
      </c>
      <c r="J7" s="4">
        <f t="shared" ref="J7:J12" si="1">(F7+G7+H7)/15</f>
        <v>2.6666666666666665</v>
      </c>
    </row>
    <row r="8" spans="1:10" ht="34.5" customHeight="1" x14ac:dyDescent="0.25">
      <c r="A8" s="10" t="s">
        <v>14</v>
      </c>
      <c r="B8" s="3">
        <v>6</v>
      </c>
      <c r="C8" s="3" t="s">
        <v>12</v>
      </c>
      <c r="D8" s="3">
        <v>50</v>
      </c>
      <c r="E8" s="3">
        <v>20</v>
      </c>
      <c r="F8" s="3">
        <v>10</v>
      </c>
      <c r="G8" s="3">
        <v>10</v>
      </c>
      <c r="H8" s="3">
        <v>10</v>
      </c>
      <c r="I8" s="4">
        <f t="shared" si="0"/>
        <v>1.3333333333333333</v>
      </c>
      <c r="J8" s="4">
        <f t="shared" si="1"/>
        <v>2</v>
      </c>
    </row>
    <row r="9" spans="1:10" ht="33" customHeight="1" x14ac:dyDescent="0.25">
      <c r="A9" s="10" t="s">
        <v>37</v>
      </c>
      <c r="B9" s="3">
        <v>2</v>
      </c>
      <c r="C9" s="3" t="s">
        <v>15</v>
      </c>
      <c r="D9" s="3">
        <v>30</v>
      </c>
      <c r="E9" s="3">
        <v>30</v>
      </c>
      <c r="F9" s="3">
        <v>0</v>
      </c>
      <c r="G9" s="3">
        <v>0</v>
      </c>
      <c r="H9" s="3">
        <v>0</v>
      </c>
      <c r="I9" s="4">
        <f t="shared" si="0"/>
        <v>2</v>
      </c>
      <c r="J9" s="4">
        <f t="shared" si="1"/>
        <v>0</v>
      </c>
    </row>
    <row r="10" spans="1:10" ht="34.5" customHeight="1" x14ac:dyDescent="0.25">
      <c r="A10" s="11" t="s">
        <v>16</v>
      </c>
      <c r="B10" s="3">
        <v>6</v>
      </c>
      <c r="C10" s="3" t="s">
        <v>12</v>
      </c>
      <c r="D10" s="3">
        <v>60</v>
      </c>
      <c r="E10" s="3">
        <v>30</v>
      </c>
      <c r="F10" s="3">
        <v>10</v>
      </c>
      <c r="G10" s="3">
        <v>20</v>
      </c>
      <c r="H10" s="3">
        <v>0</v>
      </c>
      <c r="I10" s="4">
        <f t="shared" si="0"/>
        <v>2</v>
      </c>
      <c r="J10" s="4">
        <f t="shared" si="1"/>
        <v>2</v>
      </c>
    </row>
    <row r="11" spans="1:10" ht="33.75" customHeight="1" x14ac:dyDescent="0.25">
      <c r="A11" s="10" t="s">
        <v>17</v>
      </c>
      <c r="B11" s="3">
        <v>5</v>
      </c>
      <c r="C11" s="3" t="s">
        <v>15</v>
      </c>
      <c r="D11" s="3">
        <v>55</v>
      </c>
      <c r="E11" s="3">
        <v>20</v>
      </c>
      <c r="F11" s="3">
        <v>12</v>
      </c>
      <c r="G11" s="3">
        <v>23</v>
      </c>
      <c r="H11" s="3">
        <v>0</v>
      </c>
      <c r="I11" s="4">
        <f>E11/15</f>
        <v>1.3333333333333333</v>
      </c>
      <c r="J11" s="4">
        <f>(F11+G11+H11)/15</f>
        <v>2.3333333333333335</v>
      </c>
    </row>
    <row r="12" spans="1:10" ht="27.95" customHeight="1" x14ac:dyDescent="0.25">
      <c r="A12" s="12" t="s">
        <v>38</v>
      </c>
      <c r="B12" s="3">
        <v>1</v>
      </c>
      <c r="C12" s="3" t="s">
        <v>15</v>
      </c>
      <c r="D12" s="3">
        <v>15</v>
      </c>
      <c r="E12" s="3">
        <v>15</v>
      </c>
      <c r="F12" s="3">
        <v>0</v>
      </c>
      <c r="G12" s="3">
        <v>0</v>
      </c>
      <c r="H12" s="3">
        <v>0</v>
      </c>
      <c r="I12" s="4">
        <f t="shared" si="0"/>
        <v>1</v>
      </c>
      <c r="J12" s="4">
        <f t="shared" si="1"/>
        <v>0</v>
      </c>
    </row>
    <row r="13" spans="1:10" ht="20.25" customHeight="1" x14ac:dyDescent="0.25">
      <c r="A13" s="10" t="s">
        <v>18</v>
      </c>
      <c r="B13" s="3">
        <v>2</v>
      </c>
      <c r="C13" s="3" t="s">
        <v>15</v>
      </c>
      <c r="D13" s="3">
        <v>30</v>
      </c>
      <c r="E13" s="3">
        <v>15</v>
      </c>
      <c r="F13" s="3">
        <v>5</v>
      </c>
      <c r="G13" s="3">
        <v>10</v>
      </c>
      <c r="H13" s="3">
        <v>0</v>
      </c>
      <c r="I13" s="4">
        <f>E13/15</f>
        <v>1</v>
      </c>
      <c r="J13" s="4">
        <f>(F13+G13+H13)/15</f>
        <v>1</v>
      </c>
    </row>
    <row r="14" spans="1:10" ht="22.5" customHeight="1" x14ac:dyDescent="0.25">
      <c r="A14" s="10" t="s">
        <v>19</v>
      </c>
      <c r="B14" s="3">
        <v>1</v>
      </c>
      <c r="C14" s="3" t="s">
        <v>15</v>
      </c>
      <c r="D14" s="3">
        <v>15</v>
      </c>
      <c r="E14" s="3">
        <v>0</v>
      </c>
      <c r="F14" s="3">
        <v>10</v>
      </c>
      <c r="G14" s="3">
        <v>5</v>
      </c>
      <c r="H14" s="3">
        <v>0</v>
      </c>
      <c r="I14" s="4">
        <f>E14/15</f>
        <v>0</v>
      </c>
      <c r="J14" s="4">
        <f>(F14+G14+H14)/15</f>
        <v>1</v>
      </c>
    </row>
    <row r="15" spans="1:10" ht="15" customHeight="1" x14ac:dyDescent="0.25">
      <c r="A15" s="5" t="s">
        <v>20</v>
      </c>
      <c r="B15" s="6">
        <f>SUM(B6:B14)</f>
        <v>30</v>
      </c>
      <c r="C15" s="6"/>
      <c r="D15" s="6">
        <f t="shared" ref="D15:J15" si="2">SUM(D6:D14)</f>
        <v>325</v>
      </c>
      <c r="E15" s="6">
        <f>SUM(E6:E14)</f>
        <v>145</v>
      </c>
      <c r="F15" s="6">
        <f>SUM(F6:F14)</f>
        <v>62</v>
      </c>
      <c r="G15" s="6">
        <f>SUM(G6:G14)</f>
        <v>108</v>
      </c>
      <c r="H15" s="6">
        <f>SUM(H6:H14)</f>
        <v>10</v>
      </c>
      <c r="I15" s="7">
        <f t="shared" si="2"/>
        <v>9.6666666666666661</v>
      </c>
      <c r="J15" s="6">
        <f t="shared" si="2"/>
        <v>12</v>
      </c>
    </row>
    <row r="16" spans="1:10" ht="15.75" x14ac:dyDescent="0.25">
      <c r="A16" s="21" t="s">
        <v>21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0.25" customHeight="1" x14ac:dyDescent="0.25">
      <c r="A17" s="10" t="s">
        <v>22</v>
      </c>
      <c r="B17" s="13">
        <v>6</v>
      </c>
      <c r="C17" s="13" t="s">
        <v>12</v>
      </c>
      <c r="D17" s="13">
        <v>70</v>
      </c>
      <c r="E17" s="13">
        <v>30</v>
      </c>
      <c r="F17" s="13">
        <v>15</v>
      </c>
      <c r="G17" s="13">
        <v>25</v>
      </c>
      <c r="H17" s="13">
        <v>0</v>
      </c>
      <c r="I17" s="14">
        <f>E17/15</f>
        <v>2</v>
      </c>
      <c r="J17" s="14">
        <f>(F17+G17+H17)/15</f>
        <v>2.6666666666666665</v>
      </c>
    </row>
    <row r="18" spans="1:10" ht="21" customHeight="1" x14ac:dyDescent="0.25">
      <c r="A18" s="12" t="s">
        <v>23</v>
      </c>
      <c r="B18" s="13">
        <v>6</v>
      </c>
      <c r="C18" s="13" t="s">
        <v>12</v>
      </c>
      <c r="D18" s="13">
        <v>60</v>
      </c>
      <c r="E18" s="13">
        <v>30</v>
      </c>
      <c r="F18" s="13">
        <v>10</v>
      </c>
      <c r="G18" s="13">
        <v>20</v>
      </c>
      <c r="H18" s="13">
        <v>0</v>
      </c>
      <c r="I18" s="14">
        <f>E18/15</f>
        <v>2</v>
      </c>
      <c r="J18" s="14">
        <f>(F18+G18+H18)/15</f>
        <v>2</v>
      </c>
    </row>
    <row r="19" spans="1:10" ht="21.75" customHeight="1" x14ac:dyDescent="0.25">
      <c r="A19" s="12" t="s">
        <v>24</v>
      </c>
      <c r="B19" s="13">
        <v>2</v>
      </c>
      <c r="C19" s="13" t="s">
        <v>15</v>
      </c>
      <c r="D19" s="13">
        <v>15</v>
      </c>
      <c r="E19" s="13">
        <v>15</v>
      </c>
      <c r="F19" s="13">
        <v>0</v>
      </c>
      <c r="G19" s="13">
        <v>0</v>
      </c>
      <c r="H19" s="13">
        <v>0</v>
      </c>
      <c r="I19" s="14">
        <f t="shared" ref="I19:I24" si="3">E19/15</f>
        <v>1</v>
      </c>
      <c r="J19" s="14">
        <f t="shared" ref="J19:J24" si="4">(F19+G19+H19)/15</f>
        <v>0</v>
      </c>
    </row>
    <row r="20" spans="1:10" ht="21.75" customHeight="1" x14ac:dyDescent="0.25">
      <c r="A20" s="12" t="s">
        <v>25</v>
      </c>
      <c r="B20" s="13">
        <v>5</v>
      </c>
      <c r="C20" s="13" t="s">
        <v>15</v>
      </c>
      <c r="D20" s="13">
        <v>45</v>
      </c>
      <c r="E20" s="13">
        <v>25</v>
      </c>
      <c r="F20" s="13">
        <v>5</v>
      </c>
      <c r="G20" s="13">
        <v>10</v>
      </c>
      <c r="H20" s="13">
        <v>5</v>
      </c>
      <c r="I20" s="14">
        <f t="shared" si="3"/>
        <v>1.6666666666666667</v>
      </c>
      <c r="J20" s="14">
        <f t="shared" si="4"/>
        <v>1.3333333333333333</v>
      </c>
    </row>
    <row r="21" spans="1:10" ht="21.75" customHeight="1" x14ac:dyDescent="0.25">
      <c r="A21" s="12" t="s">
        <v>26</v>
      </c>
      <c r="B21" s="13">
        <v>6</v>
      </c>
      <c r="C21" s="13" t="s">
        <v>12</v>
      </c>
      <c r="D21" s="13">
        <v>50</v>
      </c>
      <c r="E21" s="13">
        <v>15</v>
      </c>
      <c r="F21" s="13">
        <v>12</v>
      </c>
      <c r="G21" s="13">
        <v>23</v>
      </c>
      <c r="H21" s="13">
        <v>0</v>
      </c>
      <c r="I21" s="14">
        <f t="shared" si="3"/>
        <v>1</v>
      </c>
      <c r="J21" s="14">
        <f t="shared" si="4"/>
        <v>2.3333333333333335</v>
      </c>
    </row>
    <row r="22" spans="1:10" ht="36" customHeight="1" x14ac:dyDescent="0.25">
      <c r="A22" s="15" t="s">
        <v>39</v>
      </c>
      <c r="B22" s="13">
        <v>2</v>
      </c>
      <c r="C22" s="13" t="s">
        <v>15</v>
      </c>
      <c r="D22" s="13">
        <v>30</v>
      </c>
      <c r="E22" s="13">
        <v>30</v>
      </c>
      <c r="F22" s="13">
        <v>0</v>
      </c>
      <c r="G22" s="13">
        <v>0</v>
      </c>
      <c r="H22" s="13">
        <v>0</v>
      </c>
      <c r="I22" s="14">
        <f t="shared" si="3"/>
        <v>2</v>
      </c>
      <c r="J22" s="14">
        <f t="shared" si="4"/>
        <v>0</v>
      </c>
    </row>
    <row r="23" spans="1:10" ht="21" customHeight="1" x14ac:dyDescent="0.25">
      <c r="A23" s="12" t="s">
        <v>27</v>
      </c>
      <c r="B23" s="13">
        <v>2</v>
      </c>
      <c r="C23" s="13" t="s">
        <v>15</v>
      </c>
      <c r="D23" s="13">
        <v>30</v>
      </c>
      <c r="E23" s="13">
        <v>15</v>
      </c>
      <c r="F23" s="13">
        <v>5</v>
      </c>
      <c r="G23" s="13">
        <v>10</v>
      </c>
      <c r="H23" s="13">
        <v>0</v>
      </c>
      <c r="I23" s="14">
        <f>E23/15</f>
        <v>1</v>
      </c>
      <c r="J23" s="14">
        <f>(F23+G23+H23)/15</f>
        <v>1</v>
      </c>
    </row>
    <row r="24" spans="1:10" ht="24" customHeight="1" x14ac:dyDescent="0.25">
      <c r="A24" s="12" t="s">
        <v>28</v>
      </c>
      <c r="B24" s="13">
        <v>1</v>
      </c>
      <c r="C24" s="13" t="s">
        <v>15</v>
      </c>
      <c r="D24" s="13">
        <v>15</v>
      </c>
      <c r="E24" s="13">
        <v>0</v>
      </c>
      <c r="F24" s="13">
        <v>0</v>
      </c>
      <c r="G24" s="13">
        <v>15</v>
      </c>
      <c r="H24" s="13">
        <v>0</v>
      </c>
      <c r="I24" s="14">
        <f t="shared" si="3"/>
        <v>0</v>
      </c>
      <c r="J24" s="14">
        <f t="shared" si="4"/>
        <v>1</v>
      </c>
    </row>
    <row r="25" spans="1:10" ht="15" customHeight="1" x14ac:dyDescent="0.25">
      <c r="A25" s="16" t="s">
        <v>20</v>
      </c>
      <c r="B25" s="17">
        <f>SUM(B17:B24)</f>
        <v>30</v>
      </c>
      <c r="C25" s="17"/>
      <c r="D25" s="17">
        <f t="shared" ref="D25:I25" si="5">SUM(D17:D24)</f>
        <v>315</v>
      </c>
      <c r="E25" s="17">
        <f t="shared" si="5"/>
        <v>160</v>
      </c>
      <c r="F25" s="17">
        <f t="shared" si="5"/>
        <v>47</v>
      </c>
      <c r="G25" s="17">
        <f t="shared" si="5"/>
        <v>103</v>
      </c>
      <c r="H25" s="17">
        <f t="shared" si="5"/>
        <v>5</v>
      </c>
      <c r="I25" s="17">
        <f t="shared" si="5"/>
        <v>10.666666666666668</v>
      </c>
      <c r="J25" s="17">
        <f>SUM(J16:J24)</f>
        <v>10.333333333333332</v>
      </c>
    </row>
    <row r="26" spans="1:10" ht="15.75" x14ac:dyDescent="0.25">
      <c r="A26" s="21" t="s">
        <v>29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21.75" customHeight="1" x14ac:dyDescent="0.25">
      <c r="A27" s="11" t="s">
        <v>30</v>
      </c>
      <c r="B27" s="13">
        <v>6</v>
      </c>
      <c r="C27" s="13" t="s">
        <v>12</v>
      </c>
      <c r="D27" s="13">
        <v>55</v>
      </c>
      <c r="E27" s="13">
        <v>25</v>
      </c>
      <c r="F27" s="13">
        <v>8</v>
      </c>
      <c r="G27" s="13">
        <v>17</v>
      </c>
      <c r="H27" s="13">
        <v>5</v>
      </c>
      <c r="I27" s="14">
        <f>E27/15</f>
        <v>1.6666666666666667</v>
      </c>
      <c r="J27" s="14">
        <f>(F27+G27+H27)/15</f>
        <v>2</v>
      </c>
    </row>
    <row r="28" spans="1:10" ht="24" customHeight="1" x14ac:dyDescent="0.25">
      <c r="A28" s="12" t="s">
        <v>31</v>
      </c>
      <c r="B28" s="13">
        <v>5</v>
      </c>
      <c r="C28" s="13" t="s">
        <v>12</v>
      </c>
      <c r="D28" s="13">
        <v>45</v>
      </c>
      <c r="E28" s="13">
        <v>15</v>
      </c>
      <c r="F28" s="13">
        <v>10</v>
      </c>
      <c r="G28" s="13">
        <v>20</v>
      </c>
      <c r="H28" s="13">
        <v>0</v>
      </c>
      <c r="I28" s="14">
        <f>E28/15</f>
        <v>1</v>
      </c>
      <c r="J28" s="14">
        <f>(F28+G28+H28)/15</f>
        <v>2</v>
      </c>
    </row>
    <row r="29" spans="1:10" ht="33" customHeight="1" x14ac:dyDescent="0.25">
      <c r="A29" s="12" t="s">
        <v>32</v>
      </c>
      <c r="B29" s="13">
        <v>2</v>
      </c>
      <c r="C29" s="13" t="s">
        <v>15</v>
      </c>
      <c r="D29" s="13">
        <v>30</v>
      </c>
      <c r="E29" s="13">
        <v>30</v>
      </c>
      <c r="F29" s="13">
        <v>0</v>
      </c>
      <c r="G29" s="13">
        <v>0</v>
      </c>
      <c r="H29" s="13">
        <v>0</v>
      </c>
      <c r="I29" s="14">
        <f>E29/15</f>
        <v>2</v>
      </c>
      <c r="J29" s="14">
        <f>(F29+G29+H29)/15</f>
        <v>0</v>
      </c>
    </row>
    <row r="30" spans="1:10" ht="26.25" customHeight="1" x14ac:dyDescent="0.25">
      <c r="A30" s="11" t="s">
        <v>33</v>
      </c>
      <c r="B30" s="13">
        <v>2</v>
      </c>
      <c r="C30" s="13" t="s">
        <v>15</v>
      </c>
      <c r="D30" s="13">
        <v>30</v>
      </c>
      <c r="E30" s="13">
        <v>0</v>
      </c>
      <c r="F30" s="13">
        <v>0</v>
      </c>
      <c r="G30" s="13">
        <v>30</v>
      </c>
      <c r="H30" s="13">
        <v>0</v>
      </c>
      <c r="I30" s="14">
        <f>E30/15</f>
        <v>0</v>
      </c>
      <c r="J30" s="14">
        <f>(F30+G30+H30)/15</f>
        <v>2</v>
      </c>
    </row>
    <row r="31" spans="1:10" ht="22.5" customHeight="1" x14ac:dyDescent="0.25">
      <c r="A31" s="11" t="s">
        <v>34</v>
      </c>
      <c r="B31" s="13">
        <v>15</v>
      </c>
      <c r="C31" s="13" t="s">
        <v>12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f>E31/15</f>
        <v>0</v>
      </c>
      <c r="J31" s="14">
        <f>(F31+G31+H31)/15</f>
        <v>0</v>
      </c>
    </row>
    <row r="32" spans="1:10" ht="18" customHeight="1" x14ac:dyDescent="0.25">
      <c r="A32" s="16" t="s">
        <v>20</v>
      </c>
      <c r="B32" s="17">
        <f>SUM(B27:B31)</f>
        <v>30</v>
      </c>
      <c r="C32" s="17"/>
      <c r="D32" s="17">
        <f t="shared" ref="D32:J32" si="6">SUM(D27:D31)</f>
        <v>160</v>
      </c>
      <c r="E32" s="17">
        <f>SUM(E27:E31)</f>
        <v>70</v>
      </c>
      <c r="F32" s="17">
        <f>SUM(F27:F31)</f>
        <v>18</v>
      </c>
      <c r="G32" s="17">
        <f>SUM(G27:G31)</f>
        <v>67</v>
      </c>
      <c r="H32" s="17">
        <f>SUM(H27:H31)</f>
        <v>5</v>
      </c>
      <c r="I32" s="18">
        <f t="shared" si="6"/>
        <v>4.666666666666667</v>
      </c>
      <c r="J32" s="18">
        <f t="shared" si="6"/>
        <v>6</v>
      </c>
    </row>
    <row r="33" spans="1:10" ht="18.75" customHeight="1" x14ac:dyDescent="0.25">
      <c r="A33" s="19" t="s">
        <v>35</v>
      </c>
      <c r="B33" s="17">
        <f>B15+B25+B32</f>
        <v>90</v>
      </c>
      <c r="C33" s="17"/>
      <c r="D33" s="17">
        <f t="shared" ref="D33:J33" si="7">D15+D25+D32</f>
        <v>800</v>
      </c>
      <c r="E33" s="17">
        <f t="shared" si="7"/>
        <v>375</v>
      </c>
      <c r="F33" s="17">
        <f t="shared" si="7"/>
        <v>127</v>
      </c>
      <c r="G33" s="17">
        <f t="shared" si="7"/>
        <v>278</v>
      </c>
      <c r="H33" s="17">
        <f t="shared" si="7"/>
        <v>20</v>
      </c>
      <c r="I33" s="18">
        <f t="shared" si="7"/>
        <v>25.000000000000004</v>
      </c>
      <c r="J33" s="17">
        <f t="shared" si="7"/>
        <v>28.333333333333332</v>
      </c>
    </row>
    <row r="34" spans="1:10" ht="18.75" customHeight="1" x14ac:dyDescent="0.25">
      <c r="A34" s="19" t="s">
        <v>36</v>
      </c>
      <c r="B34" s="17"/>
      <c r="C34" s="17"/>
      <c r="D34" s="17"/>
      <c r="E34" s="18">
        <f>E33*100/D33</f>
        <v>46.875</v>
      </c>
      <c r="F34" s="18">
        <f>F33*100/D33</f>
        <v>15.875</v>
      </c>
      <c r="G34" s="18">
        <f>G33*100/D33</f>
        <v>34.75</v>
      </c>
      <c r="H34" s="18">
        <f>H33*100/D33</f>
        <v>2.5</v>
      </c>
      <c r="I34" s="17"/>
      <c r="J34" s="17"/>
    </row>
    <row r="35" spans="1:10" ht="18.75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</row>
  </sheetData>
  <mergeCells count="4">
    <mergeCell ref="A5:J5"/>
    <mergeCell ref="A16:J16"/>
    <mergeCell ref="A26:J26"/>
    <mergeCell ref="A1:J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2019-06-12T07:30:34Z</dcterms:modified>
</cp:coreProperties>
</file>